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nuela\Desktop\NATJEČAJ KOM-ILOK\Natječaji-2022 Kom-Ilok\46-2022 Dobava i montaža opreme na dječjim igralištima\"/>
    </mc:Choice>
  </mc:AlternateContent>
  <xr:revisionPtr revIDLastSave="0" documentId="8_{C123DCA4-4D6E-425E-AA7E-217BF6121DE1}" xr6:coauthVersionLast="47" xr6:coauthVersionMax="47" xr10:uidLastSave="{00000000-0000-0000-0000-000000000000}"/>
  <bookViews>
    <workbookView xWindow="-120" yWindow="-120" windowWidth="29040" windowHeight="15840" activeTab="2" xr2:uid="{EB092363-DEBF-4BDE-98B2-FB2C8AD94A94}"/>
  </bookViews>
  <sheets>
    <sheet name="bapska " sheetId="1" r:id="rId1"/>
    <sheet name="ilok " sheetId="3" r:id="rId2"/>
    <sheet name="List4" sheetId="4" r:id="rId3"/>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1" l="1"/>
  <c r="F4" i="3"/>
  <c r="F11" i="3"/>
  <c r="F10" i="3"/>
  <c r="F8" i="3"/>
  <c r="F6" i="3"/>
  <c r="F5" i="3"/>
  <c r="F12" i="3" l="1"/>
  <c r="D13" i="4" s="1"/>
  <c r="F10" i="1" l="1"/>
  <c r="F9" i="1"/>
  <c r="F8" i="1"/>
  <c r="F6" i="1"/>
  <c r="F4" i="1"/>
  <c r="F12" i="1" l="1"/>
  <c r="D12" i="4" s="1"/>
  <c r="D15" i="4" s="1"/>
  <c r="D16" i="4" s="1"/>
  <c r="D17" i="4" s="1"/>
</calcChain>
</file>

<file path=xl/sharedStrings.xml><?xml version="1.0" encoding="utf-8"?>
<sst xmlns="http://schemas.openxmlformats.org/spreadsheetml/2006/main" count="62" uniqueCount="46">
  <si>
    <t>2.2.1.</t>
  </si>
  <si>
    <t>komplet</t>
  </si>
  <si>
    <t>2.2.2.</t>
  </si>
  <si>
    <t>• Primjenjuje se ispiranje.
• U posljednjoj fazi, postupak sušenja primjenjuje se na maksimalnoj temperaturi od 120 ° C
• Metalni dijelovi su obojeni i ispečeni elektrostatskim sustavom praškaste boje koji je otporan na prirodne uvjete.
• Elektrostatička praškasta boja je slikarska metoda koja se temelji na činjenici da su metali i materijal u praškastoj boji, te se magnetski puni različitim elektricitetom, zbog čega praškasti materijal prekriva metalnu površinu pod utjecajem magneta.
• Nakon što je materijal premazan praškastom bojom, on ulazi u pećnicu na pečenje na 200ºC.
• Polimerizacija praškaste boje osigurava da se boja pridržava materijala
tijekom procesa pečenja.
• Dobiveni premaz pruža izvrsnu otpornost na abraziju, koroziju,
kemijski utjecaji i atmosferski utjecaj.
Proizvod treba biti u potpunosti izrađen u skladu sa normom  EN 1176 ili jednokovrijednom.</t>
  </si>
  <si>
    <t>2.2.3.</t>
  </si>
  <si>
    <t>• Prije bojenja na metalne dijelove se nanosi postupak željeznog fosfata;
1. Proces odmašćivanja na temperaturi 70-90 C
2. Ispire se dva puta
3. Postupak prekrivanja željeznim fosfatima na temperaturi 50-60 C u trajanju od 8 minuta.
4. Ispiranje
5. Proces pasivizacije na temperaturi 20-60 ° C u trajanju od 2 minute
6. Pri posljednjem postupku postupak sušenja se nanosi na temperaturi od najviše 120 ° C.
• Sva metalna struktura okvira je pocinčana i obojena sustavom elektrostatskog praškastog premaza. 
Za zaštitu od atmosferskih uvjeta. Premaz je zapečen u pećnici koja se priprema na temperaturi od 200 C i poliestera.
Proizvod treba biti u potpunosti izrađen u skladu sa normom  EN 1176 ili jednokovrijednom.</t>
  </si>
  <si>
    <t>2.2.5.</t>
  </si>
  <si>
    <t>2.2.6.</t>
  </si>
  <si>
    <t xml:space="preserve">
INFO PANO
Približna dimenzije: 120cm*30cm*150cm.                                             Konstrukcija je metalna pocinčana, sidrenje na dva stupa na gotovu temeljnu ploču, prema preporuci proizvođača. INFO PANO je dvostrani, za ručno ulaganje reklamnog sadržaja/materijala, obložen antistatičkom polietilenskom prozirnom pločom.
</t>
  </si>
  <si>
    <t>kom</t>
  </si>
  <si>
    <t>UKUPNO   OPREMA</t>
  </si>
  <si>
    <t xml:space="preserve">
Dobava i montaža  -KULA SA TOBOGANOM, PENJALICOM I DUPLOM LJULJAČKOM
Približne dimenzije (DxŠxV) 6000x5000x4000mm
Nabava, dobava, doprema i ugradnja opreme. Set se sastoji od slijedećih elemenata:                                                               Glavni noseći stupovi izrađeni su od metalnih elemenata sa PVC toboganom, penjalicom i duplom ljuljačkom.
Svi noseći stupovi učvršćeni su na tlo potrebnim elementima za učvršćivanje na gotovu betonsku ploču prema preporuci proizvođača. Proizvod treba biti u potpunosti izrađen u skladu sa normom  EN 1176 ili jednokovrijednom.
</t>
  </si>
  <si>
    <t xml:space="preserve">Dobava i montaža - METALNA LJULJAČKA DUPLA
Približne dimenzije (DxŠxV) 6200x1350x2300mm
Nabava, dobava, doprema i ugradnja opreme. Dupla ljuljačka od kojih je jedna košara predviđena za djecu s posebnim potrebama.                        
• Metalni djelovi koji se koriste u proizvodu bit će pocinčani.
• Nanose se dva ispiranja, primjenjuje se nanotehnološki postupak oblaganja.
</t>
  </si>
  <si>
    <t xml:space="preserve">
Dobava i montaža - KLACKALICA 
Približne dimenzije (DxŠxV) 2700x360x800mm
Nabava, dobava, doprema i ugradnja opreme. Klackalica sa dva sjedišta.  
• Dio ručke proizvoda izrađen je od cijevi profila Ø32x2 mm St37.
• Sjedalo je napravljeno od gume.
• Proizvod je izrađen od crnog lima od 5 mm, i profila 3 mm, donji dio ležaja valjka je 10 mm, a donji dio U profila je od 5 mm lima i na pod je montiran od čelika M10X90 sa klinovima.
• Komplet vijaka bit će pocinčan.
• Plastični dijelovi izrađeni su od nekancerogenih polietilenskih plastičnih sirovina.
• Tijekom proizvodnje proizvoda postoje metode laserskog rezanja, sklopivog stroja, plinsko lučnog zavarivanja.
• Drveni dijelovi su impregnirani nanošenjem tvari Tanalith-E pod 12 atmosferskim i hidrauličkim pritiskom.
</t>
  </si>
  <si>
    <t xml:space="preserve">
Dobava i montaža - PENJALICA 
Približne dimenzije (DxŠxV) 4000X4000X2500mm
Dobava, doprema i ugradnja opreme. Penjalica izrađena od čeličnog  profila. Mreža od čeličnog užeta obloženog polipropilenskim vlaknima dimenzija cca 2000x1000mm, Svi čelični elementi toplo pocinčani te zaštićeni UV-stabilnim zapečenim prahom u boji prema RAL karti.
Proizvod treba biti u potpunosti izrađen u skladu sa normom  EN 1176 ili jednokovrijednom.
</t>
  </si>
  <si>
    <t xml:space="preserve">BAPSKA </t>
  </si>
  <si>
    <t>2.2.4.</t>
  </si>
  <si>
    <t xml:space="preserve">Svi vijci su prekriveni plastičnim čepovima u raznim bojama.
Ne smije biti oštrih rubova ili pukotina koje bi predstavljale opasnost za uklještenje glave, prstiju ili bilo kojih drugih dijelova tijela.
Čelična užad obložena polipropilenskim vlaknima, povezani izdržljivim plastičnim elementima.
Proizvod treba biti u potpunosti izrađen u skladu sa normom  EN 1176 ili jednokovrijednom.
</t>
  </si>
  <si>
    <t>ILOK</t>
  </si>
  <si>
    <t xml:space="preserve">
Dobava i montaža - KULA SA TOBOGANOM, PENJALICOM I DUPLOM LJULJAČKOM
Približne dimenzije (DxŠxV) 7600x5700x4100mm
Nabava, dobava, doprema i ugradnja opreme. Set se sastoji od slijedećih elemenata:                                                               Glavni noseći stupovi izrađeni su od drvenih elemenata sa PVC ravnim i zakrivljenim toboganom, duplom ljuljačkom, stijenom za penjanje i stepenicama.
Svi noseći stupovi učvršćeni su na tlo potrebnim elementima za učvršćivanje na gotovu betonsku ploču prema preporuci proizvođača. Proizvod treba biti u potpunosti izrađen u skladu sa normom  EN 1176 ili jednokovrijednom.
</t>
  </si>
  <si>
    <t xml:space="preserve">Dobava i montaža - ZIP - LINE 
Približne dimenzije (DxŠxV) 9200x1500x2700mm-3800mm
Nabava, dobava, doprema i ugradnja opreme.                        
• Metalni djelovi koji se koriste u proizvodu bit će pocinčani, antistatički. Montaža na gotovu betonsku podlogu, uključivo sav spojni materijal, sve prema preporuci proizvođača.
</t>
  </si>
  <si>
    <t xml:space="preserve">
Dobava i montaža - KLACKALICA 
Približne dimenzije (DxŠxV) 2700x360x800mm
Nabava, dobava, doprema i ugradnja opreme. Klackalica sa dva sjedišta.  Drveni dio proizvoda izrađen je od borovog drveta 90x90 mm
• Nosači su izrađeni od cijevi debljine Ø114x2,5 mm.
• Dio ručke proizvoda izrađen je od cijevi profila Ø32x2 mm St37.
• Sjedalo je napravljeno od gume.
• Proizvod je izrađen od crnog lima od 5 mm, i profila 3 mm, donji dio ležaja valjka je 10 mm, a donji dio U profila je od 5 mm lima i na pod je montiran od čelika M10X90 sa klinovima.
• Komplet vijaka bit će pocinčan.
• Plastični dijelovi izrađeni su od nekancerogenih polietilenskih plastičnih sirovina.
• Tijekom proizvodnje proizvoda postoje metode laserskog rezanja, sklopivog stroja, plinsko lučnog zavarivanja.
• Drveni dijelovi su impregnirani nanošenjem tvari Tanalith-E pod 12 atmosferskim i hidrauličkim pritiskom.
</t>
  </si>
  <si>
    <t xml:space="preserve">
Dobava i montaža SPIDER MREŽA ZA PENJANJE
Približne dimenzije (DxŠxV) 6100X7000X1850mm
Sigurnosna zona se predviđa približno 1,50 m vanjskog oboda oko cijelog igrala.
Nabava, dobava, doprema i ugradnja opreme na ranije pripremljenu armirano betonsku ploču.
Sastoji se od osnovne konzole s četiri uporišta i pletene mreže za penjanje.
</t>
  </si>
  <si>
    <t xml:space="preserve">
Dobava i montaža INFO PANO
Približna dimenzije: 120cm*30cm*150cm.                                             Konstrukcija je metalna pocinčana, sidrenje na dva stupa na gotovu temeljnu ploču, prema preporuci proizvođača. INFO PANO je dvostrani, za ručno ulaganje reklamnog sadržaja/materijala, obložen antistatičkom polietilenskom prozirnom pločom.
</t>
  </si>
  <si>
    <t xml:space="preserve">SVEUKUPNO IGRALIŠTE </t>
  </si>
  <si>
    <t>1.1.</t>
  </si>
  <si>
    <t>1.1.1.</t>
  </si>
  <si>
    <t>1.1.2.</t>
  </si>
  <si>
    <t>1.1.3.</t>
  </si>
  <si>
    <t>Nabava, dobava, doprema i ugradnja antistres gumene podloge za dječja igrališta, boje po izboru projektanta, dimenzije 1000x500x45mm. Ploče su vodopropusne, visina pada 160cm u skladu sa normama EN1177:2008 ili jednakovrijednom.</t>
  </si>
  <si>
    <t>1.1.4.</t>
  </si>
  <si>
    <t>1.1.5.</t>
  </si>
  <si>
    <t>1.1.6.</t>
  </si>
  <si>
    <r>
      <t>m</t>
    </r>
    <r>
      <rPr>
        <vertAlign val="superscript"/>
        <sz val="12"/>
        <rFont val="Garamond"/>
        <family val="1"/>
        <charset val="238"/>
      </rPr>
      <t>2</t>
    </r>
  </si>
  <si>
    <t>R E K A P I T U L A C I J A</t>
  </si>
  <si>
    <t>Igralište u Bapskoj</t>
  </si>
  <si>
    <t>PDV 25%</t>
  </si>
  <si>
    <t xml:space="preserve">SVEUKUPNO  </t>
  </si>
  <si>
    <t xml:space="preserve">Igralište u Iloku </t>
  </si>
  <si>
    <t>UKUPNO</t>
  </si>
  <si>
    <t xml:space="preserve">DOBAVA I MONTAŽA OPREME NA DJEČIJIM IGRALIŠTIMA </t>
  </si>
  <si>
    <t>količina</t>
  </si>
  <si>
    <t>jed. mjere</t>
  </si>
  <si>
    <t>jed. cijena</t>
  </si>
  <si>
    <t>ukupno</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</si>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</sst>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10">
    <font>
      <sz val="11"/>
      <color theme="1"/>
      <name val="Calibri"/>
      <family val="2"/>
      <charset val="238"/>
      <scheme val="minor"/>
    </font>
    <font>
      <sz val="10"/>
      <name val="Arial"/>
      <family val="2"/>
      <charset val="238"/>
    </font>
    <font>
      <b/>
      <sz val="14"/>
      <name val="ISOCPEUR"/>
      <family val="2"/>
      <charset val="238"/>
    </font>
    <font>
      <sz val="14"/>
      <name val="ISOCPEUR"/>
      <family val="2"/>
      <charset val="238"/>
    </font>
    <font>
      <sz val="12"/>
      <color theme="1"/>
      <name val="Garamond"/>
      <family val="1"/>
      <charset val="238"/>
    </font>
    <font>
      <b/>
      <sz val="12"/>
      <name val="Garamond"/>
      <family val="1"/>
      <charset val="238"/>
    </font>
    <font>
      <sz val="12"/>
      <name val="Garamond"/>
      <family val="1"/>
      <charset val="238"/>
    </font>
    <font>
      <vertAlign val="superscript"/>
      <sz val="12"/>
      <name val="Garamond"/>
      <family val="1"/>
      <charset val="238"/>
    </font>
    <font>
      <b/>
      <sz val="18"/>
      <name val="ISOCPEUR"/>
      <family val="2"/>
      <charset val="238"/>
    </font>
    <font>
      <b/>
      <sz val="16"/>
      <color theme="1"/>
      <name val="Garamond"/>
      <family val="1"/>
      <charset val="238"/>
    </font>
  </fonts>
  <fills count="4">
    <fill>
      <patternFill patternType="none"/>
    </fill>
    <fill>
      <patternFill patternType="gray125"/>
    </fill>
    <fill>
      <patternFill patternType="solid">
        <fgColor indexed="31"/>
        <bgColor indexed="42"/>
      </patternFill>
    </fill>
    <fill>
      <patternFill patternType="solid">
        <fgColor indexed="22"/>
        <bgColor indexed="47"/>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1" applyFont="1" applyAlignment="1">
      <alignment horizontal="left" vertical="center"/>
    </xf>
    <xf numFmtId="0" fontId="3" fillId="0" borderId="0" xfId="1" applyFont="1" applyAlignment="1">
      <alignment horizontal="left" vertical="center" wrapText="1"/>
    </xf>
    <xf numFmtId="4" fontId="3" fillId="0" borderId="0" xfId="1" applyNumberFormat="1" applyFont="1" applyAlignment="1">
      <alignment horizontal="right" wrapText="1"/>
    </xf>
    <xf numFmtId="0" fontId="3" fillId="0" borderId="0" xfId="1" applyFont="1" applyAlignment="1">
      <alignment horizontal="justify" vertical="center" wrapText="1"/>
    </xf>
    <xf numFmtId="0" fontId="3" fillId="0" borderId="0" xfId="1" applyFont="1" applyAlignment="1">
      <alignment horizontal="center" vertical="center" wrapText="1"/>
    </xf>
    <xf numFmtId="4" fontId="3" fillId="0" borderId="0" xfId="1" applyNumberFormat="1" applyFont="1" applyAlignment="1">
      <alignment horizontal="center" wrapText="1"/>
    </xf>
    <xf numFmtId="0" fontId="2" fillId="3" borderId="1" xfId="1" applyFont="1" applyFill="1" applyBorder="1" applyAlignment="1">
      <alignment horizontal="left" vertical="center"/>
    </xf>
    <xf numFmtId="0" fontId="2" fillId="3" borderId="2" xfId="1" applyFont="1" applyFill="1" applyBorder="1" applyAlignment="1">
      <alignment horizontal="left" vertical="center"/>
    </xf>
    <xf numFmtId="0" fontId="4" fillId="0" borderId="0" xfId="0" applyFont="1"/>
    <xf numFmtId="0" fontId="5" fillId="2" borderId="1" xfId="1" applyFont="1" applyFill="1" applyBorder="1" applyAlignment="1">
      <alignment horizontal="left" vertical="center"/>
    </xf>
    <xf numFmtId="0" fontId="5" fillId="2" borderId="2" xfId="1" applyFont="1" applyFill="1" applyBorder="1" applyAlignment="1">
      <alignment vertical="top"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horizontal="center" wrapText="1"/>
    </xf>
    <xf numFmtId="4" fontId="6" fillId="0" borderId="0" xfId="1" applyNumberFormat="1" applyFont="1" applyAlignment="1">
      <alignment horizontal="center" wrapText="1"/>
    </xf>
    <xf numFmtId="4" fontId="6" fillId="0" borderId="0" xfId="1" applyNumberFormat="1" applyFont="1" applyAlignment="1" applyProtection="1">
      <alignment horizontal="right" wrapText="1"/>
      <protection locked="0"/>
    </xf>
    <xf numFmtId="4" fontId="6" fillId="0" borderId="0" xfId="1" applyNumberFormat="1" applyFont="1" applyAlignment="1">
      <alignment horizontal="right" wrapText="1"/>
    </xf>
    <xf numFmtId="164" fontId="6" fillId="0" borderId="0" xfId="1" applyNumberFormat="1" applyFont="1" applyAlignment="1">
      <alignment vertical="top" wrapText="1"/>
    </xf>
    <xf numFmtId="4" fontId="6" fillId="0" borderId="0" xfId="1" applyNumberFormat="1" applyFont="1" applyAlignment="1" applyProtection="1">
      <alignment horizontal="center" wrapText="1"/>
      <protection locked="0"/>
    </xf>
    <xf numFmtId="0" fontId="6" fillId="0" borderId="0" xfId="1" applyFont="1" applyAlignment="1">
      <alignment vertical="top" wrapText="1"/>
    </xf>
    <xf numFmtId="0" fontId="6" fillId="0" borderId="0" xfId="1" applyFont="1" applyAlignment="1">
      <alignment horizontal="center" vertical="center" wrapText="1"/>
    </xf>
    <xf numFmtId="14" fontId="6" fillId="0" borderId="0" xfId="1" applyNumberFormat="1" applyFont="1" applyAlignment="1">
      <alignment horizontal="left" vertical="center" wrapText="1"/>
    </xf>
    <xf numFmtId="0" fontId="5" fillId="3" borderId="1" xfId="1" applyFont="1" applyFill="1" applyBorder="1" applyAlignment="1">
      <alignment horizontal="left" vertical="center"/>
    </xf>
    <xf numFmtId="0" fontId="5" fillId="3" borderId="2" xfId="1" applyFont="1" applyFill="1" applyBorder="1" applyAlignment="1">
      <alignment vertical="top" wrapText="1"/>
    </xf>
    <xf numFmtId="0" fontId="5" fillId="3" borderId="2" xfId="1" applyFont="1" applyFill="1" applyBorder="1" applyAlignment="1">
      <alignment horizontal="left" vertical="center"/>
    </xf>
    <xf numFmtId="0" fontId="5" fillId="3" borderId="2" xfId="1" applyFont="1" applyFill="1" applyBorder="1" applyAlignment="1" applyProtection="1">
      <alignment horizontal="left" vertical="center"/>
      <protection locked="0"/>
    </xf>
    <xf numFmtId="4" fontId="5" fillId="3" borderId="3" xfId="1" applyNumberFormat="1" applyFont="1" applyFill="1" applyBorder="1" applyAlignment="1">
      <alignment horizontal="right" vertical="center"/>
    </xf>
    <xf numFmtId="0" fontId="4" fillId="0" borderId="0" xfId="0" applyFont="1" applyAlignment="1">
      <alignment vertical="top" wrapText="1"/>
    </xf>
    <xf numFmtId="0" fontId="2" fillId="0" borderId="0" xfId="1" applyFont="1" applyAlignment="1">
      <alignment horizontal="center" wrapText="1"/>
    </xf>
    <xf numFmtId="0" fontId="8" fillId="0" borderId="0" xfId="1" applyFont="1" applyAlignment="1">
      <alignment horizontal="left" vertical="center"/>
    </xf>
    <xf numFmtId="4" fontId="3" fillId="0" borderId="0" xfId="1" applyNumberFormat="1" applyFont="1"/>
    <xf numFmtId="0" fontId="2" fillId="0" borderId="0" xfId="1" applyFont="1"/>
    <xf numFmtId="4" fontId="2" fillId="0" borderId="0" xfId="1" applyNumberFormat="1" applyFont="1"/>
    <xf numFmtId="4" fontId="2" fillId="0" borderId="0" xfId="1" applyNumberFormat="1" applyFont="1" applyAlignment="1">
      <alignment horizontal="right" wrapText="1"/>
    </xf>
    <xf numFmtId="0" fontId="3" fillId="0" borderId="0" xfId="1" applyFont="1"/>
    <xf numFmtId="4" fontId="2" fillId="3" borderId="2" xfId="1" applyNumberFormat="1" applyFont="1" applyFill="1" applyBorder="1" applyAlignment="1">
      <alignment horizontal="right" vertical="center"/>
    </xf>
    <xf numFmtId="0" fontId="2" fillId="3" borderId="3" xfId="1" applyFont="1" applyFill="1" applyBorder="1" applyAlignment="1">
      <alignment horizontal="left" vertical="center"/>
    </xf>
    <xf numFmtId="0" fontId="5" fillId="0" borderId="0" xfId="1" applyFont="1" applyAlignment="1">
      <alignment horizontal="left" vertical="center"/>
    </xf>
    <xf numFmtId="0" fontId="5" fillId="0" borderId="0" xfId="1" applyFont="1" applyAlignment="1" applyProtection="1">
      <alignment horizontal="left" vertical="center"/>
      <protection locked="0"/>
    </xf>
    <xf numFmtId="164" fontId="6" fillId="0" borderId="0" xfId="1" applyNumberFormat="1" applyFont="1" applyAlignment="1">
      <alignment horizontal="left" vertical="center" wrapText="1"/>
    </xf>
    <xf numFmtId="0" fontId="6" fillId="0" borderId="0" xfId="1" applyFont="1" applyAlignment="1">
      <alignment horizontal="left" vertical="top" wrapText="1"/>
    </xf>
    <xf numFmtId="0" fontId="6" fillId="0" borderId="0" xfId="1" applyFont="1" applyAlignment="1" applyProtection="1">
      <alignment horizontal="justify" vertical="center" wrapText="1"/>
      <protection locked="0"/>
    </xf>
    <xf numFmtId="0" fontId="6" fillId="0" borderId="0" xfId="1" applyFont="1" applyAlignment="1">
      <alignment horizontal="center" vertical="center" wrapText="1"/>
    </xf>
    <xf numFmtId="14" fontId="6" fillId="0" borderId="0" xfId="1" applyNumberFormat="1" applyFont="1" applyAlignment="1">
      <alignment horizontal="center"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9" fillId="0" borderId="4" xfId="0" applyFont="1" applyBorder="1" applyAlignment="1">
      <alignment horizontal="center"/>
    </xf>
  </cellXfs>
  <cellStyles count="2">
    <cellStyle name="Excel Built-in Normal" xfId="1" xr:uid="{807E686C-8498-474D-8DDD-1510B7D1D3BB}"/>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EF62-2FB4-4106-BCB0-58D688EC1431}">
  <dimension ref="A1:F12"/>
  <sheetViews>
    <sheetView topLeftCell="A9" zoomScale="112" zoomScaleNormal="112" workbookViewId="0">
      <selection activeCell="F17" sqref="F17"/>
    </sheetView>
  </sheetViews>
  <sheetFormatPr defaultRowHeight="15.75"/>
  <cols>
    <col min="1" max="1" width="12.140625" style="9" bestFit="1" customWidth="1"/>
    <col min="2" max="2" width="71" style="28" customWidth="1"/>
    <col min="3" max="6" width="20.5703125" style="9" customWidth="1"/>
    <col min="7" max="16384" width="9.140625" style="9"/>
  </cols>
  <sheetData>
    <row r="1" spans="1:6" ht="21">
      <c r="A1" s="47" t="s">
        <v>15</v>
      </c>
      <c r="B1" s="47"/>
      <c r="C1" s="47"/>
      <c r="D1" s="47"/>
      <c r="E1" s="47"/>
      <c r="F1" s="47"/>
    </row>
    <row r="2" spans="1:6">
      <c r="A2" s="10" t="s">
        <v>25</v>
      </c>
      <c r="B2" s="11" t="s">
        <v>40</v>
      </c>
      <c r="C2" s="45" t="s">
        <v>42</v>
      </c>
      <c r="D2" s="45" t="s">
        <v>41</v>
      </c>
      <c r="E2" s="45" t="s">
        <v>43</v>
      </c>
      <c r="F2" s="46" t="s">
        <v>44</v>
      </c>
    </row>
    <row r="3" spans="1:6" s="12" customFormat="1" ht="63">
      <c r="A3" s="12" t="s">
        <v>26</v>
      </c>
      <c r="B3" s="13" t="s">
        <v>29</v>
      </c>
      <c r="C3" s="14" t="s">
        <v>33</v>
      </c>
      <c r="D3" s="15">
        <v>154</v>
      </c>
      <c r="E3" s="16"/>
      <c r="F3" s="17">
        <f t="shared" ref="F3" si="0">D3*E3</f>
        <v>0</v>
      </c>
    </row>
    <row r="4" spans="1:6" ht="187.5" customHeight="1">
      <c r="A4" s="12" t="s">
        <v>27</v>
      </c>
      <c r="B4" s="18" t="s">
        <v>11</v>
      </c>
      <c r="C4" s="14" t="s">
        <v>1</v>
      </c>
      <c r="D4" s="14">
        <v>1</v>
      </c>
      <c r="E4" s="19"/>
      <c r="F4" s="17">
        <f>(D4*E4)</f>
        <v>0</v>
      </c>
    </row>
    <row r="5" spans="1:6" ht="114.75" customHeight="1">
      <c r="A5" s="43" t="s">
        <v>28</v>
      </c>
      <c r="B5" s="20" t="s">
        <v>12</v>
      </c>
      <c r="C5" s="21"/>
      <c r="D5" s="15"/>
      <c r="E5" s="19"/>
      <c r="F5" s="17"/>
    </row>
    <row r="6" spans="1:6" ht="285" customHeight="1">
      <c r="A6" s="43"/>
      <c r="B6" s="20" t="s">
        <v>3</v>
      </c>
      <c r="C6" s="14" t="s">
        <v>1</v>
      </c>
      <c r="D6" s="14">
        <v>1</v>
      </c>
      <c r="E6" s="19"/>
      <c r="F6" s="17">
        <f>(D6*E6)</f>
        <v>0</v>
      </c>
    </row>
    <row r="7" spans="1:6" ht="271.5" customHeight="1">
      <c r="A7" s="44" t="s">
        <v>30</v>
      </c>
      <c r="B7" s="20" t="s">
        <v>13</v>
      </c>
      <c r="C7" s="21"/>
      <c r="D7" s="15"/>
      <c r="E7" s="19"/>
      <c r="F7" s="17"/>
    </row>
    <row r="8" spans="1:6" ht="249" customHeight="1">
      <c r="A8" s="43"/>
      <c r="B8" s="20" t="s">
        <v>5</v>
      </c>
      <c r="C8" s="14" t="s">
        <v>1</v>
      </c>
      <c r="D8" s="14">
        <v>1</v>
      </c>
      <c r="E8" s="19"/>
      <c r="F8" s="17">
        <f>(D8*E8)</f>
        <v>0</v>
      </c>
    </row>
    <row r="9" spans="1:6" ht="153.75" customHeight="1">
      <c r="A9" s="22" t="s">
        <v>31</v>
      </c>
      <c r="B9" s="20" t="s">
        <v>14</v>
      </c>
      <c r="C9" s="14" t="s">
        <v>1</v>
      </c>
      <c r="D9" s="14">
        <v>1</v>
      </c>
      <c r="E9" s="19"/>
      <c r="F9" s="17">
        <f>(D9*E9)</f>
        <v>0</v>
      </c>
    </row>
    <row r="10" spans="1:6" ht="123" customHeight="1">
      <c r="A10" s="12" t="s">
        <v>32</v>
      </c>
      <c r="B10" s="20" t="s">
        <v>8</v>
      </c>
      <c r="C10" s="14" t="s">
        <v>9</v>
      </c>
      <c r="D10" s="14">
        <v>1</v>
      </c>
      <c r="E10" s="19"/>
      <c r="F10" s="17">
        <f>(D10*E10)</f>
        <v>0</v>
      </c>
    </row>
    <row r="11" spans="1:6">
      <c r="A11" s="12"/>
      <c r="B11" s="20"/>
      <c r="C11" s="14"/>
      <c r="D11" s="14"/>
      <c r="E11" s="19"/>
      <c r="F11" s="17"/>
    </row>
    <row r="12" spans="1:6">
      <c r="A12" s="23"/>
      <c r="B12" s="24" t="s">
        <v>10</v>
      </c>
      <c r="C12" s="25"/>
      <c r="D12" s="25"/>
      <c r="E12" s="26"/>
      <c r="F12" s="27">
        <f>SUM(F3:F10)</f>
        <v>0</v>
      </c>
    </row>
  </sheetData>
  <mergeCells count="3">
    <mergeCell ref="A1:F1"/>
    <mergeCell ref="A5:A6"/>
    <mergeCell ref="A7: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CDE85-A224-40E3-B5E7-BFB952672E1C}">
  <dimension ref="A1:F13"/>
  <sheetViews>
    <sheetView zoomScale="98" zoomScaleNormal="98" workbookViewId="0">
      <selection sqref="A1:F1"/>
    </sheetView>
  </sheetViews>
  <sheetFormatPr defaultRowHeight="15.75"/>
  <cols>
    <col min="1" max="1" width="9.140625" style="9"/>
    <col min="2" max="2" width="71" style="28" customWidth="1"/>
    <col min="3" max="6" width="20.5703125" style="9" customWidth="1"/>
    <col min="7" max="16384" width="9.140625" style="9"/>
  </cols>
  <sheetData>
    <row r="1" spans="1:6" ht="21">
      <c r="A1" s="47" t="s">
        <v>18</v>
      </c>
      <c r="B1" s="47"/>
      <c r="C1" s="47"/>
      <c r="D1" s="47"/>
      <c r="E1" s="47"/>
      <c r="F1" s="47"/>
    </row>
    <row r="2" spans="1:6">
      <c r="A2" s="10" t="s">
        <v>45</v>
      </c>
      <c r="B2" s="11" t="s">
        <v>40</v>
      </c>
      <c r="C2" s="45" t="s">
        <v>42</v>
      </c>
      <c r="D2" s="45" t="s">
        <v>41</v>
      </c>
      <c r="E2" s="45" t="s">
        <v>43</v>
      </c>
      <c r="F2" s="46" t="s">
        <v>44</v>
      </c>
    </row>
    <row r="3" spans="1:6" s="12" customFormat="1">
      <c r="A3" s="38"/>
      <c r="B3" s="38"/>
      <c r="C3" s="38"/>
      <c r="D3" s="38"/>
      <c r="E3" s="39"/>
      <c r="F3" s="38"/>
    </row>
    <row r="4" spans="1:6" s="12" customFormat="1" ht="63">
      <c r="A4" s="12" t="s">
        <v>0</v>
      </c>
      <c r="B4" s="13" t="s">
        <v>29</v>
      </c>
      <c r="C4" s="14" t="s">
        <v>33</v>
      </c>
      <c r="D4" s="15">
        <v>200</v>
      </c>
      <c r="E4" s="16"/>
      <c r="F4" s="17">
        <f t="shared" ref="F4" si="0">D4*E4</f>
        <v>0</v>
      </c>
    </row>
    <row r="5" spans="1:6" s="12" customFormat="1" ht="195.75" customHeight="1">
      <c r="A5" s="12" t="s">
        <v>2</v>
      </c>
      <c r="B5" s="40" t="s">
        <v>19</v>
      </c>
      <c r="C5" s="14" t="s">
        <v>1</v>
      </c>
      <c r="D5" s="14">
        <v>1</v>
      </c>
      <c r="E5" s="19"/>
      <c r="F5" s="17">
        <f>(D5*E5)</f>
        <v>0</v>
      </c>
    </row>
    <row r="6" spans="1:6" s="12" customFormat="1" ht="98.25" customHeight="1">
      <c r="A6" s="12" t="s">
        <v>4</v>
      </c>
      <c r="B6" s="41" t="s">
        <v>20</v>
      </c>
      <c r="C6" s="14" t="s">
        <v>1</v>
      </c>
      <c r="D6" s="14">
        <v>1</v>
      </c>
      <c r="E6" s="19"/>
      <c r="F6" s="17">
        <f>(D6*E6)</f>
        <v>0</v>
      </c>
    </row>
    <row r="7" spans="1:6" s="12" customFormat="1" ht="330.75">
      <c r="A7" s="43" t="s">
        <v>16</v>
      </c>
      <c r="B7" s="12" t="s">
        <v>21</v>
      </c>
      <c r="C7" s="21"/>
      <c r="D7" s="15"/>
      <c r="E7" s="19"/>
      <c r="F7" s="17"/>
    </row>
    <row r="8" spans="1:6" s="12" customFormat="1" ht="249" customHeight="1">
      <c r="A8" s="43"/>
      <c r="B8" s="13" t="s">
        <v>5</v>
      </c>
      <c r="C8" s="14" t="s">
        <v>1</v>
      </c>
      <c r="D8" s="14">
        <v>1</v>
      </c>
      <c r="E8" s="19"/>
      <c r="F8" s="17">
        <f>(D8*E8)</f>
        <v>0</v>
      </c>
    </row>
    <row r="9" spans="1:6" s="12" customFormat="1" ht="106.5" customHeight="1">
      <c r="A9" s="43" t="s">
        <v>6</v>
      </c>
      <c r="B9" s="13" t="s">
        <v>22</v>
      </c>
      <c r="C9" s="21"/>
      <c r="D9" s="15"/>
      <c r="E9" s="19"/>
      <c r="F9" s="17"/>
    </row>
    <row r="10" spans="1:6" s="12" customFormat="1" ht="109.5" customHeight="1">
      <c r="A10" s="43"/>
      <c r="B10" s="13" t="s">
        <v>17</v>
      </c>
      <c r="C10" s="14" t="s">
        <v>1</v>
      </c>
      <c r="D10" s="14">
        <v>1</v>
      </c>
      <c r="E10" s="19"/>
      <c r="F10" s="17">
        <f>(D10*E10)</f>
        <v>0</v>
      </c>
    </row>
    <row r="11" spans="1:6" s="12" customFormat="1" ht="106.5" customHeight="1">
      <c r="A11" s="12" t="s">
        <v>7</v>
      </c>
      <c r="B11" s="12" t="s">
        <v>23</v>
      </c>
      <c r="C11" s="14" t="s">
        <v>9</v>
      </c>
      <c r="D11" s="14">
        <v>1</v>
      </c>
      <c r="E11" s="19"/>
      <c r="F11" s="17">
        <f>(D11*E11)</f>
        <v>0</v>
      </c>
    </row>
    <row r="12" spans="1:6" s="12" customFormat="1">
      <c r="A12" s="23"/>
      <c r="B12" s="25" t="s">
        <v>24</v>
      </c>
      <c r="C12" s="25"/>
      <c r="D12" s="25"/>
      <c r="E12" s="26"/>
      <c r="F12" s="27">
        <f>SUM(F4:F11)</f>
        <v>0</v>
      </c>
    </row>
    <row r="13" spans="1:6" s="12" customFormat="1">
      <c r="B13" s="13"/>
      <c r="C13" s="13"/>
      <c r="D13" s="13"/>
      <c r="E13" s="42"/>
      <c r="F13" s="13"/>
    </row>
  </sheetData>
  <mergeCells count="3">
    <mergeCell ref="A1:F1"/>
    <mergeCell ref="A9:A10"/>
    <mergeCell ref="A7:A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10C3-1D16-41D4-9FB8-F8FF7A5891FD}">
  <dimension ref="A10:F17"/>
  <sheetViews>
    <sheetView tabSelected="1" workbookViewId="0">
      <selection activeCell="D15" sqref="D15"/>
    </sheetView>
  </sheetViews>
  <sheetFormatPr defaultRowHeight="15"/>
  <cols>
    <col min="2" max="2" width="34.5703125" customWidth="1"/>
    <col min="3" max="3" width="21.85546875" customWidth="1"/>
    <col min="4" max="4" width="24.85546875" customWidth="1"/>
  </cols>
  <sheetData>
    <row r="10" spans="1:6" s="2" customFormat="1" ht="23.25">
      <c r="A10" s="29"/>
      <c r="B10" s="30" t="s">
        <v>34</v>
      </c>
      <c r="C10" s="31"/>
      <c r="D10" s="6"/>
      <c r="E10" s="4"/>
      <c r="F10" s="4"/>
    </row>
    <row r="11" spans="1:6" s="2" customFormat="1" ht="30.75" customHeight="1">
      <c r="A11" s="29"/>
      <c r="B11" s="1"/>
      <c r="C11" s="31"/>
      <c r="D11" s="6"/>
      <c r="E11" s="4"/>
      <c r="F11" s="4"/>
    </row>
    <row r="12" spans="1:6" s="2" customFormat="1" ht="30.75" customHeight="1">
      <c r="A12" s="29">
        <v>1</v>
      </c>
      <c r="B12" s="32" t="s">
        <v>35</v>
      </c>
      <c r="C12" s="33"/>
      <c r="D12" s="34">
        <f>'bapska '!F12</f>
        <v>0</v>
      </c>
      <c r="E12" s="6"/>
      <c r="F12" s="4"/>
    </row>
    <row r="13" spans="1:6" s="2" customFormat="1" ht="30.75" customHeight="1">
      <c r="A13" s="29">
        <v>2</v>
      </c>
      <c r="B13" s="32" t="s">
        <v>38</v>
      </c>
      <c r="C13" s="33"/>
      <c r="D13" s="34">
        <f>'ilok '!F12</f>
        <v>0</v>
      </c>
      <c r="E13" s="6"/>
      <c r="F13" s="4"/>
    </row>
    <row r="14" spans="1:6" s="2" customFormat="1" ht="18">
      <c r="A14" s="29"/>
      <c r="B14" s="35"/>
      <c r="C14" s="5"/>
      <c r="D14" s="6"/>
      <c r="E14" s="6"/>
      <c r="F14" s="3"/>
    </row>
    <row r="15" spans="1:6" s="2" customFormat="1" ht="28.15" customHeight="1">
      <c r="A15" s="7"/>
      <c r="B15" s="8" t="s">
        <v>39</v>
      </c>
      <c r="C15" s="8"/>
      <c r="D15" s="36">
        <f>SUM(D12:D14)</f>
        <v>0</v>
      </c>
      <c r="E15" s="37"/>
      <c r="F15" s="3"/>
    </row>
    <row r="16" spans="1:6" s="2" customFormat="1" ht="25.15" customHeight="1">
      <c r="A16" s="7"/>
      <c r="B16" s="8" t="s">
        <v>36</v>
      </c>
      <c r="C16" s="8"/>
      <c r="D16" s="36">
        <f>D15*0.25</f>
        <v>0</v>
      </c>
      <c r="E16" s="37"/>
      <c r="F16" s="3"/>
    </row>
    <row r="17" spans="1:6" s="2" customFormat="1" ht="29.25" customHeight="1">
      <c r="A17" s="7"/>
      <c r="B17" s="8" t="s">
        <v>37</v>
      </c>
      <c r="C17" s="8"/>
      <c r="D17" s="36">
        <f>SUM(D15:D16)</f>
        <v>0</v>
      </c>
      <c r="E17" s="37"/>
      <c r="F1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bapska </vt:lpstr>
      <vt:lpstr>ilok </vt:lpstr>
      <vt:lpstr>List4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Vitman</dc:creator>
  <cp:lastModifiedBy>Manuela Vitman</cp:lastModifiedBy>
  <dcterms:created xsi:type="dcterms:W3CDTF">2022-07-26T06:50:06Z</dcterms:created>
  <dcterms:modified xsi:type="dcterms:W3CDTF">2022-07-27T09:26:49Z</dcterms:modified>
</cp:coreProperties>
</file>